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спорт зал  НОВЫЙ  ОБ" sheetId="1" r:id="rId1"/>
  </sheets>
  <definedNames>
    <definedName name="_xlnm.Print_Area" localSheetId="0">'спорт зал  НОВЫЙ  ОБ'!$A$1:$C$15</definedName>
  </definedNames>
  <calcPr fullCalcOnLoad="1"/>
</workbook>
</file>

<file path=xl/sharedStrings.xml><?xml version="1.0" encoding="utf-8"?>
<sst xmlns="http://schemas.openxmlformats.org/spreadsheetml/2006/main" count="13" uniqueCount="13">
  <si>
    <t>Непредвиденные затраты 2%</t>
  </si>
  <si>
    <t xml:space="preserve">ИТОГО С НЕПРЕДВИДЕННЫМИ  ЗАТРАТАМИ </t>
  </si>
  <si>
    <t>НДС 20%</t>
  </si>
  <si>
    <t xml:space="preserve">Начальная (максимальная) цена в рублях                            </t>
  </si>
  <si>
    <r>
      <t>(</t>
    </r>
    <r>
      <rPr>
        <b/>
        <sz val="12"/>
        <color indexed="8"/>
        <rFont val="Times New Roman"/>
        <family val="1"/>
      </rPr>
      <t>всего</t>
    </r>
    <r>
      <rPr>
        <sz val="12"/>
        <color indexed="8"/>
        <rFont val="Times New Roman"/>
        <family val="1"/>
      </rPr>
      <t xml:space="preserve">), где </t>
    </r>
  </si>
  <si>
    <r>
      <t xml:space="preserve">Обоснование начальной (максимальной) цены договора на выполнение </t>
    </r>
    <r>
      <rPr>
        <b/>
        <sz val="14"/>
        <color indexed="8"/>
        <rFont val="Times New Roman"/>
        <family val="1"/>
      </rPr>
      <t xml:space="preserve">работ по </t>
    </r>
    <r>
      <rPr>
        <b/>
        <sz val="14"/>
        <color indexed="10"/>
        <rFont val="Times New Roman"/>
        <family val="1"/>
      </rPr>
      <t>Капитальному ремонту спортивного зала и прилегающих  помещений в МАОУ "СОШ №4 г. Черняховска Калининградской области"</t>
    </r>
  </si>
  <si>
    <r>
      <t>Локальная смета № 1</t>
    </r>
    <r>
      <rPr>
        <sz val="12"/>
        <color indexed="8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(Капитальный ремонт спортивного зала и прилегающих  помещений в МАОУ "СОШ №4 г. Черняховска Калининградской области"  )</t>
    </r>
  </si>
  <si>
    <r>
      <t>ВСЕГО</t>
    </r>
    <r>
      <rPr>
        <sz val="11"/>
        <color theme="1"/>
        <rFont val="Calibri"/>
        <family val="2"/>
      </rPr>
      <t xml:space="preserve"> </t>
    </r>
    <r>
      <rPr>
        <b/>
        <sz val="12"/>
        <color indexed="8"/>
        <rFont val="Times New Roman"/>
        <family val="1"/>
      </rPr>
      <t xml:space="preserve">в ценах  на 4 квартал </t>
    </r>
    <r>
      <rPr>
        <b/>
        <sz val="12"/>
        <color indexed="10"/>
        <rFont val="Times New Roman"/>
        <family val="1"/>
      </rPr>
      <t xml:space="preserve">2019 </t>
    </r>
    <r>
      <rPr>
        <b/>
        <sz val="12"/>
        <color indexed="8"/>
        <rFont val="Times New Roman"/>
        <family val="1"/>
      </rPr>
      <t>г. в том числе НДС</t>
    </r>
  </si>
  <si>
    <t>Всего стоимость подрядных работ в ценах 2022 года</t>
  </si>
  <si>
    <r>
      <rPr>
        <b/>
        <sz val="12"/>
        <color indexed="8"/>
        <rFont val="Times New Roman"/>
        <family val="1"/>
      </rPr>
      <t>2020 год</t>
    </r>
    <r>
      <rPr>
        <sz val="12"/>
        <color indexed="8"/>
        <rFont val="Times New Roman"/>
        <family val="1"/>
      </rPr>
      <t xml:space="preserve"> Расчет индекса прогнозной инфляции (по письму Минэкономразвития России от 23.09.2020 г. № Д14и-31259, отрасль "Инвестиции в основной капитал")</t>
    </r>
  </si>
  <si>
    <r>
      <rPr>
        <b/>
        <sz val="12"/>
        <color indexed="8"/>
        <rFont val="Times New Roman"/>
        <family val="1"/>
      </rPr>
      <t>2021 год</t>
    </r>
    <r>
      <rPr>
        <sz val="12"/>
        <color indexed="8"/>
        <rFont val="Times New Roman"/>
        <family val="1"/>
      </rPr>
      <t xml:space="preserve"> Расчет индекса прогнозной инфляции (по письму Минэкономразвития России от 23.09.2020 г. № Д14и-31259, отрасль "Инвестиции в основной капитал")</t>
    </r>
  </si>
  <si>
    <r>
      <t xml:space="preserve">Годовой индекс прогнозной инфляции (по письму Минэкономразвития России от 23.09.2020 г. № Д14и-31259, отрасль "Инвестиции в основной капитал"): </t>
    </r>
    <r>
      <rPr>
        <b/>
        <sz val="12"/>
        <color indexed="8"/>
        <rFont val="Times New Roman"/>
        <family val="1"/>
      </rPr>
      <t xml:space="preserve">на 2022 год  </t>
    </r>
    <r>
      <rPr>
        <sz val="12"/>
        <color indexed="8"/>
        <rFont val="Times New Roman"/>
        <family val="1"/>
      </rPr>
      <t xml:space="preserve">      104,8%    </t>
    </r>
    <r>
      <rPr>
        <b/>
        <sz val="12"/>
        <color indexed="8"/>
        <rFont val="Times New Roman"/>
        <family val="1"/>
      </rPr>
      <t>Рассчитывается ежемесячный прогнозный индекс:</t>
    </r>
    <r>
      <rPr>
        <sz val="12"/>
        <color indexed="8"/>
        <rFont val="Times New Roman"/>
        <family val="1"/>
      </rPr>
      <t xml:space="preserve">
Ежемесячный индекс прогноз на 2022 √(12&amp;1,048)=1,0039
       Ежемесячный прогнозный индекс на январь 2021 г. (начало работ): 〖1,0039〗^1  = 1,0039
       Ежемесячный прогнозный индекс на декабрь 2022 г.:     1,003912= 1.0478
</t>
    </r>
    <r>
      <rPr>
        <b/>
        <sz val="12"/>
        <color indexed="8"/>
        <rFont val="Times New Roman"/>
        <family val="1"/>
      </rPr>
      <t xml:space="preserve">Прогнозный индекс на 2022 = 1,0039 + 1,0478 / 2 = 1,026
</t>
    </r>
    <r>
      <rPr>
        <sz val="12"/>
        <color indexed="8"/>
        <rFont val="Times New Roman"/>
        <family val="1"/>
      </rPr>
      <t xml:space="preserve">
</t>
    </r>
  </si>
  <si>
    <t>мб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</si>
</sst>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0.0"/>
    <numFmt numFmtId="180" formatCode="#,##0_ ;\-#,##0\ "/>
    <numFmt numFmtId="181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1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4" fontId="42" fillId="0" borderId="12" xfId="0" applyNumberFormat="1" applyFont="1" applyBorder="1" applyAlignment="1">
      <alignment horizontal="center" vertical="center" wrapText="1"/>
    </xf>
    <xf numFmtId="4" fontId="41" fillId="0" borderId="12" xfId="0" applyNumberFormat="1" applyFont="1" applyBorder="1" applyAlignment="1">
      <alignment horizontal="center" vertical="center" wrapText="1"/>
    </xf>
    <xf numFmtId="0" fontId="41" fillId="0" borderId="13" xfId="0" applyFont="1" applyBorder="1" applyAlignment="1">
      <alignment vertical="top" wrapText="1"/>
    </xf>
    <xf numFmtId="4" fontId="41" fillId="0" borderId="14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vertical="top" wrapText="1"/>
    </xf>
    <xf numFmtId="4" fontId="41" fillId="0" borderId="10" xfId="0" applyNumberFormat="1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vertical="top" wrapText="1"/>
    </xf>
    <xf numFmtId="177" fontId="41" fillId="0" borderId="11" xfId="0" applyNumberFormat="1" applyFont="1" applyBorder="1" applyAlignment="1">
      <alignment horizontal="center" vertical="center" wrapText="1"/>
    </xf>
    <xf numFmtId="4" fontId="41" fillId="33" borderId="15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1" fillId="0" borderId="16" xfId="0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6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9.140625" defaultRowHeight="15"/>
  <cols>
    <col min="1" max="1" width="4.140625" style="0" customWidth="1"/>
    <col min="2" max="2" width="63.28125" style="0" customWidth="1"/>
    <col min="3" max="3" width="22.28125" style="0" customWidth="1"/>
    <col min="4" max="5" width="11.421875" style="0" bestFit="1" customWidth="1"/>
  </cols>
  <sheetData>
    <row r="3" spans="2:3" ht="60.75" customHeight="1">
      <c r="B3" s="15" t="s">
        <v>5</v>
      </c>
      <c r="C3" s="15"/>
    </row>
    <row r="4" ht="15.75" thickBot="1"/>
    <row r="5" spans="2:3" ht="49.5" customHeight="1">
      <c r="B5" s="1" t="s">
        <v>6</v>
      </c>
      <c r="C5" s="11">
        <v>5535334</v>
      </c>
    </row>
    <row r="6" spans="2:3" ht="15.75">
      <c r="B6" s="2" t="s">
        <v>0</v>
      </c>
      <c r="C6" s="3">
        <f>C5*2%</f>
        <v>110706.68000000001</v>
      </c>
    </row>
    <row r="7" spans="2:3" ht="15.75">
      <c r="B7" s="2" t="s">
        <v>1</v>
      </c>
      <c r="C7" s="3">
        <f>C5+C6</f>
        <v>5646040.68</v>
      </c>
    </row>
    <row r="8" spans="2:3" ht="15.75">
      <c r="B8" s="2" t="s">
        <v>2</v>
      </c>
      <c r="C8" s="4">
        <f>C7*20%</f>
        <v>1129208.136</v>
      </c>
    </row>
    <row r="9" spans="2:3" ht="26.25" customHeight="1" thickBot="1">
      <c r="B9" s="5" t="s">
        <v>7</v>
      </c>
      <c r="C9" s="6">
        <f>C7+C8</f>
        <v>6775248.816</v>
      </c>
    </row>
    <row r="10" spans="2:3" ht="29.25" customHeight="1">
      <c r="B10" s="7" t="s">
        <v>8</v>
      </c>
      <c r="C10" s="8">
        <f>C9*C12*C13*C14</f>
        <v>7758894.425957261</v>
      </c>
    </row>
    <row r="11" spans="2:3" ht="15" customHeight="1">
      <c r="B11" s="7" t="s">
        <v>4</v>
      </c>
      <c r="C11" s="9"/>
    </row>
    <row r="12" spans="2:3" ht="47.25">
      <c r="B12" s="7" t="s">
        <v>9</v>
      </c>
      <c r="C12" s="10">
        <v>1.062</v>
      </c>
    </row>
    <row r="13" spans="2:3" ht="47.25">
      <c r="B13" s="7" t="s">
        <v>10</v>
      </c>
      <c r="C13" s="10">
        <v>1.051</v>
      </c>
    </row>
    <row r="14" spans="2:3" ht="174" customHeight="1">
      <c r="B14" s="7" t="s">
        <v>11</v>
      </c>
      <c r="C14" s="10">
        <v>1.026</v>
      </c>
    </row>
    <row r="15" spans="2:5" ht="15.75">
      <c r="B15" s="13" t="s">
        <v>3</v>
      </c>
      <c r="C15" s="14">
        <f>C10</f>
        <v>7758894.425957261</v>
      </c>
      <c r="D15" s="12">
        <v>3700000</v>
      </c>
      <c r="E15" s="12">
        <f>C15-D15</f>
        <v>4058894.4259572607</v>
      </c>
    </row>
    <row r="16" ht="15">
      <c r="D16" t="s">
        <v>12</v>
      </c>
    </row>
  </sheetData>
  <sheetProtection/>
  <mergeCells count="1">
    <mergeCell ref="B3:C3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Администратор безопасности</cp:lastModifiedBy>
  <cp:lastPrinted>2021-06-21T15:19:08Z</cp:lastPrinted>
  <dcterms:created xsi:type="dcterms:W3CDTF">2019-07-09T14:53:00Z</dcterms:created>
  <dcterms:modified xsi:type="dcterms:W3CDTF">2021-09-22T10:59:39Z</dcterms:modified>
  <cp:category/>
  <cp:version/>
  <cp:contentType/>
  <cp:contentStatus/>
</cp:coreProperties>
</file>